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I" sheetId="1" state="visible" r:id="rId2"/>
  </sheets>
  <definedNames>
    <definedName function="false" hidden="false" localSheetId="0" name="_xlnm.Print_Area" vbProcedure="false">FAI!$A$1:$H$37</definedName>
    <definedName function="false" hidden="false" localSheetId="0" name="_xlnm.Print_Area" vbProcedure="false">FAI!$A$1:$H$38</definedName>
    <definedName function="false" hidden="false" localSheetId="0" name="_xlnm.Print_Area_0" vbProcedure="false">FAI!$A$1:$H$36</definedName>
    <definedName function="false" hidden="false" localSheetId="0" name="_xlnm.Print_Area_0_0" vbProcedure="false">FAI!$A$1:$H$38</definedName>
    <definedName function="false" hidden="false" localSheetId="0" name="_xlnm.Print_Area_0_0_0" vbProcedure="false">FAI!$A$1:$H$36</definedName>
    <definedName function="false" hidden="false" localSheetId="0" name="_xlnm.Print_Area_0_0_0_0" vbProcedure="false">FAI!$A$1:$H$38</definedName>
    <definedName function="false" hidden="false" localSheetId="0" name="_xlnm.Print_Area_0_0_0_0_0" vbProcedure="false">FAI!$A$1:$H$36</definedName>
    <definedName function="false" hidden="false" localSheetId="0" name="_xlnm.Print_Area_0_0_0_0_0_0" vbProcedure="false">FAI!$A$1:$H$36</definedName>
    <definedName function="false" hidden="false" localSheetId="0" name="_xlnm.Print_Area_0_0_0_0_0_0_0" vbProcedure="false">FAI!$A$1:$H$36</definedName>
    <definedName function="false" hidden="false" localSheetId="0" name="_xlnm.Print_Area_0_0_0_0_0_0_0_0" vbProcedure="false">FAI!$A$1:$H$36</definedName>
    <definedName function="false" hidden="false" localSheetId="0" name="_xlnm.Print_Area_0_0_0_0_0_0_0_0_0" vbProcedure="false">FAI!$A$1:$H$36</definedName>
    <definedName function="false" hidden="false" localSheetId="0" name="_xlnm.Print_Area_0_0_0_0_0_0_0_0_0_0" vbProcedure="false">FAI!$A$1:$H$36</definedName>
    <definedName function="false" hidden="false" localSheetId="0" name="_xlnm.Print_Area_0_0_0_0_0_0_0_0_0_0_0" vbProcedure="false">FAI!$A$1:$H$36</definedName>
    <definedName function="false" hidden="false" localSheetId="0" name="_xlnm.Print_Area_0_0_0_0_0_0_0_0_0_0_0_0" vbProcedure="false">FAI!$A$1:$H$36</definedName>
    <definedName function="false" hidden="false" localSheetId="0" name="_xlnm.Print_Area_0_0_0_0_0_0_0_0_0_0_0_0_0" vbProcedure="false">FAI!$A$1:$H$36</definedName>
    <definedName function="false" hidden="false" localSheetId="0" name="_xlnm.Print_Area_0_0_0_0_0_0_0_0_0_0_0_0_0_0" vbProcedure="false">FAI!$A$1:$H$36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<sst xmlns="http://schemas.openxmlformats.org/spreadsheetml/2006/main" count="58" uniqueCount="52">
  <si>
    <t xml:space="preserve">FAKTURA - INTERNÍ č. </t>
  </si>
  <si>
    <t xml:space="preserve"> Univerzita Karlova v Praze, Přírodovědecká fakulta               </t>
  </si>
  <si>
    <t xml:space="preserve"> Albertov 6, 128 43 Praha 2</t>
  </si>
  <si>
    <t xml:space="preserve"> IČO: 00216208 </t>
  </si>
  <si>
    <t xml:space="preserve">DIČ: CZ00216208</t>
  </si>
  <si>
    <t xml:space="preserve">Vystavovatel - Dodavatel</t>
  </si>
  <si>
    <t xml:space="preserve">Příjemce - Odběratel</t>
  </si>
  <si>
    <t xml:space="preserve"> Jméno příkazce:</t>
  </si>
  <si>
    <t xml:space="preserve">Iva Hůleová</t>
  </si>
  <si>
    <t xml:space="preserve"> Jméno správce:</t>
  </si>
  <si>
    <t xml:space="preserve">Katřina Jánská</t>
  </si>
  <si>
    <t xml:space="preserve"> Katedra/pracoviště:</t>
  </si>
  <si>
    <t xml:space="preserve">KONFMI/1035</t>
  </si>
  <si>
    <t xml:space="preserve"> Tel: / e-mail:</t>
  </si>
  <si>
    <t xml:space="preserve">1061</t>
  </si>
  <si>
    <t xml:space="preserve"> Telefon:</t>
  </si>
  <si>
    <t xml:space="preserve"> Email</t>
  </si>
  <si>
    <t xml:space="preserve">sebesta@natur.cuni.cz</t>
  </si>
  <si>
    <t xml:space="preserve"> Email:</t>
  </si>
  <si>
    <t xml:space="preserve"> Číslo zakázky:</t>
  </si>
  <si>
    <t xml:space="preserve">1035-600-111035</t>
  </si>
  <si>
    <t xml:space="preserve"> Podpis příkazce:</t>
  </si>
  <si>
    <t xml:space="preserve"> Podpis správce:</t>
  </si>
  <si>
    <t xml:space="preserve"> Požadavek ze dne:</t>
  </si>
  <si>
    <t xml:space="preserve"> Den fakturace: </t>
  </si>
  <si>
    <t xml:space="preserve"> Poznámka do FIS:</t>
  </si>
  <si>
    <t xml:space="preserve"> Datum uskutečnění plnění:</t>
  </si>
  <si>
    <t xml:space="preserve">Název položky</t>
  </si>
  <si>
    <r>
      <rPr>
        <b val="true"/>
        <sz val="10"/>
        <rFont val="Arial"/>
        <family val="2"/>
        <charset val="1"/>
      </rPr>
      <t xml:space="preserve"> Množství</t>
    </r>
    <r>
      <rPr>
        <sz val="10"/>
        <rFont val="Arial"/>
        <family val="2"/>
        <charset val="1"/>
      </rPr>
      <t xml:space="preserve"> [HH:MM]
Orientační čas</t>
    </r>
  </si>
  <si>
    <t xml:space="preserve">Jednotková cena/hod</t>
  </si>
  <si>
    <t xml:space="preserve">Cena bez DPH</t>
  </si>
  <si>
    <r>
      <rPr>
        <b val="true"/>
        <sz val="10"/>
        <rFont val="Arial"/>
        <family val="2"/>
        <charset val="1"/>
      </rPr>
      <t xml:space="preserve"> Fakturujeme vám: </t>
    </r>
    <r>
      <rPr>
        <sz val="10"/>
        <rFont val="Arial"/>
        <family val="2"/>
        <charset val="1"/>
      </rPr>
      <t xml:space="preserve">Služby laboratoře Konfokální a Fluorescenční mikroskopie</t>
    </r>
  </si>
  <si>
    <r>
      <rPr>
        <sz val="8"/>
        <color rgb="FFDDDDDD"/>
        <rFont val="Arial"/>
        <family val="2"/>
        <charset val="1"/>
      </rPr>
      <t xml:space="preserve"> </t>
    </r>
    <r>
      <rPr>
        <sz val="8"/>
        <color rgb="FFFF0000"/>
        <rFont val="Arial"/>
        <family val="2"/>
        <charset val="1"/>
      </rPr>
      <t xml:space="preserve">Toto není poznámka do FIS! Do FIS vkládejte jméno příkazce!!!!</t>
    </r>
  </si>
  <si>
    <t xml:space="preserve">Leica TCS SP2</t>
  </si>
  <si>
    <t xml:space="preserve">Leica TCS SP8</t>
  </si>
  <si>
    <t xml:space="preserve">Zeiss LSM880</t>
  </si>
  <si>
    <t xml:space="preserve">Wide Field microscopes (Cell-R, Nikon TiE2)</t>
  </si>
  <si>
    <t xml:space="preserve">Super-resolution (Elyra PS.1)</t>
  </si>
  <si>
    <t xml:space="preserve">Rezervace</t>
  </si>
  <si>
    <t xml:space="preserve">Axioscan</t>
  </si>
  <si>
    <t xml:space="preserve">Lightsheet up to 24 hours</t>
  </si>
  <si>
    <t xml:space="preserve">Lightsheet 24+ hours</t>
  </si>
  <si>
    <r>
      <rPr>
        <sz val="9"/>
        <rFont val="Arial"/>
        <family val="2"/>
        <charset val="1"/>
      </rPr>
      <t xml:space="preserve">Image processing and analysis </t>
    </r>
    <r>
      <rPr>
        <vertAlign val="superscript"/>
        <sz val="9"/>
        <rFont val="Arial"/>
        <family val="2"/>
        <charset val="1"/>
      </rPr>
      <t xml:space="preserve">1)</t>
    </r>
  </si>
  <si>
    <t xml:space="preserve">Confocal HTI live cell imaging</t>
  </si>
  <si>
    <t xml:space="preserve">Confocal HTI fixed samples</t>
  </si>
  <si>
    <t xml:space="preserve">WF HIT live cell imaging</t>
  </si>
  <si>
    <t xml:space="preserve">WF HTI fixed samples</t>
  </si>
  <si>
    <t xml:space="preserve">    CELKEM </t>
  </si>
  <si>
    <t xml:space="preserve">K úhradě celkem Kč :</t>
  </si>
  <si>
    <r>
      <rPr>
        <b val="true"/>
        <sz val="10"/>
        <rFont val="Arial"/>
        <family val="2"/>
        <charset val="1"/>
      </rPr>
      <t xml:space="preserve">1) Cena složená ze 4 položek viz </t>
    </r>
    <r>
      <rPr>
        <b val="true"/>
        <sz val="10"/>
        <color rgb="FF0000FF"/>
        <rFont val="Arial"/>
        <family val="2"/>
        <charset val="1"/>
      </rPr>
      <t xml:space="preserve">ceník</t>
    </r>
    <r>
      <rPr>
        <b val="true"/>
        <sz val="10"/>
        <rFont val="Arial"/>
        <family val="2"/>
        <charset val="1"/>
      </rPr>
      <t xml:space="preserve">.</t>
    </r>
  </si>
  <si>
    <r>
      <rPr>
        <b val="true"/>
        <sz val="10"/>
        <color rgb="FF000000"/>
        <rFont val="Arial"/>
        <family val="2"/>
        <charset val="1"/>
      </rPr>
      <t xml:space="preserve">Jiná poznámka: </t>
    </r>
    <r>
      <rPr>
        <b val="true"/>
        <i val="true"/>
        <sz val="10"/>
        <color rgb="FFCCCCCC"/>
        <rFont val="Arial"/>
        <family val="2"/>
        <charset val="1"/>
      </rPr>
      <t xml:space="preserve">zde uveďte jména lidí nebo skupiny, kteří využívají služeb KONFMI</t>
    </r>
  </si>
  <si>
    <t xml:space="preserve">Vyplňte, prosím, část pro odběratele, podepište a pošlete na sekci paní Hůleové!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</si>
</sst>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&quot;BOOL&quot;e&quot;AN&quot;"/>
    <numFmt numFmtId="166" formatCode="@"/>
    <numFmt numFmtId="167" formatCode="dd/mm/yyyy"/>
    <numFmt numFmtId="168" formatCode="General"/>
    <numFmt numFmtId="169" formatCode="[hh]:mm"/>
    <numFmt numFmtId="170" formatCode="#,##0\ [$Kč-405];\-#,##0\ [$Kč-405]"/>
    <numFmt numFmtId="171" formatCode="#,##0.00\ [$Kč-405];\-#,##0.00\ [$Kč-405]"/>
    <numFmt numFmtId="172" formatCode="#,##0.00"/>
  </numFmts>
  <fonts count="21">
    <font>
      <sz val="1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8"/>
      <color rgb="FFDDDDDD"/>
      <name val="Arial"/>
      <family val="2"/>
      <charset val="1"/>
    </font>
    <font>
      <sz val="8"/>
      <color rgb="FFFF0000"/>
      <name val="Arial"/>
      <family val="2"/>
      <charset val="1"/>
    </font>
    <font>
      <sz val="10"/>
      <color rgb="FF999999"/>
      <name val="Arial"/>
      <family val="2"/>
      <charset val="1"/>
    </font>
    <font>
      <vertAlign val="superscript"/>
      <sz val="9"/>
      <name val="Arial"/>
      <family val="2"/>
      <charset val="1"/>
    </font>
    <font>
      <b val="true"/>
      <sz val="10"/>
      <color rgb="FF999999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999999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CCCCCC"/>
      <name val="Arial"/>
      <family val="2"/>
      <charset val="1"/>
    </font>
    <font>
      <b val="true"/>
      <sz val="10.5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EEEEEE"/>
        <bgColor rgb="FFDDDDDD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>
        <color rgb="FFB2B2B2"/>
      </bottom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0" fillId="3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25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172" fontId="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3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0" fillId="0" borderId="2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3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6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18" fillId="0" borderId="31" xfId="0" applyFont="true" applyBorder="true" applyAlignment="true" applyProtection="true">
      <alignment horizontal="left" vertical="top" textRotation="0" wrapText="true" indent="1" shrinkToFit="false"/>
      <protection locked="fals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natur.cuni.cz/biologie/servisni-laboratore/laborator-konfokalni-a-fluorescencni-mikroskopie/kompletni-cenik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7" activeCellId="0" sqref="B37"/>
    </sheetView>
  </sheetViews>
  <sheetFormatPr defaultColWidth="8.3828125" defaultRowHeight="12.8" zeroHeight="false" outlineLevelRow="0" outlineLevelCol="0"/>
  <cols>
    <col collapsed="false" customWidth="true" hidden="false" outlineLevel="0" max="1" min="1" style="1" width="3.11"/>
    <col collapsed="false" customWidth="true" hidden="false" outlineLevel="0" max="2" min="2" style="0" width="18.22"/>
    <col collapsed="false" customWidth="true" hidden="false" outlineLevel="0" max="3" min="3" style="0" width="7.64"/>
    <col collapsed="false" customWidth="true" hidden="false" outlineLevel="0" max="4" min="4" style="0" width="19.04"/>
    <col collapsed="false" customWidth="true" hidden="false" outlineLevel="0" max="5" min="5" style="0" width="22.36"/>
    <col collapsed="false" customWidth="true" hidden="false" outlineLevel="0" max="6" min="6" style="0" width="10.53"/>
    <col collapsed="false" customWidth="true" hidden="false" outlineLevel="0" max="7" min="7" style="0" width="13.34"/>
    <col collapsed="false" customWidth="true" hidden="false" outlineLevel="0" max="8" min="8" style="1" width="1.08"/>
    <col collapsed="false" customWidth="true" hidden="false" outlineLevel="0" max="9" min="9" style="0" width="9.45"/>
  </cols>
  <sheetData>
    <row r="1" s="8" customFormat="true" ht="26.25" hidden="false" customHeight="true" outlineLevel="0" collapsed="false">
      <c r="A1" s="2"/>
      <c r="B1" s="3" t="s">
        <v>0</v>
      </c>
      <c r="C1" s="3"/>
      <c r="D1" s="4"/>
      <c r="E1" s="4"/>
      <c r="F1" s="5"/>
      <c r="G1" s="5"/>
      <c r="H1" s="6"/>
      <c r="I1" s="7"/>
    </row>
    <row r="2" customFormat="false" ht="20.25" hidden="false" customHeight="true" outlineLevel="0" collapsed="false">
      <c r="A2" s="2"/>
      <c r="B2" s="9" t="s">
        <v>1</v>
      </c>
      <c r="C2" s="9"/>
      <c r="D2" s="9"/>
      <c r="E2" s="9"/>
      <c r="F2" s="9"/>
      <c r="G2" s="9"/>
      <c r="H2" s="6"/>
      <c r="I2" s="7"/>
      <c r="K2" s="8"/>
    </row>
    <row r="3" customFormat="false" ht="15" hidden="false" customHeight="true" outlineLevel="0" collapsed="false">
      <c r="A3" s="2"/>
      <c r="B3" s="10" t="s">
        <v>2</v>
      </c>
      <c r="C3" s="10"/>
      <c r="D3" s="10"/>
      <c r="E3" s="10"/>
      <c r="F3" s="10"/>
      <c r="G3" s="10"/>
      <c r="H3" s="6"/>
      <c r="I3" s="7"/>
      <c r="K3" s="8"/>
    </row>
    <row r="4" customFormat="false" ht="15.75" hidden="false" customHeight="true" outlineLevel="0" collapsed="false">
      <c r="A4" s="2"/>
      <c r="B4" s="11" t="s">
        <v>3</v>
      </c>
      <c r="C4" s="12" t="s">
        <v>4</v>
      </c>
      <c r="D4" s="13"/>
      <c r="E4" s="13"/>
      <c r="F4" s="13"/>
      <c r="G4" s="14"/>
      <c r="H4" s="6"/>
      <c r="I4" s="7"/>
      <c r="K4" s="8"/>
    </row>
    <row r="5" customFormat="false" ht="20.25" hidden="false" customHeight="true" outlineLevel="0" collapsed="false">
      <c r="B5" s="15" t="s">
        <v>5</v>
      </c>
      <c r="C5" s="15"/>
      <c r="D5" s="15"/>
      <c r="E5" s="16" t="s">
        <v>6</v>
      </c>
      <c r="F5" s="16"/>
      <c r="G5" s="16"/>
      <c r="H5" s="17"/>
      <c r="I5" s="18"/>
    </row>
    <row r="6" customFormat="false" ht="20.25" hidden="false" customHeight="true" outlineLevel="0" collapsed="false">
      <c r="B6" s="19" t="s">
        <v>7</v>
      </c>
      <c r="C6" s="20" t="s">
        <v>8</v>
      </c>
      <c r="D6" s="20"/>
      <c r="E6" s="21" t="s">
        <v>7</v>
      </c>
      <c r="F6" s="22"/>
      <c r="G6" s="22"/>
      <c r="H6" s="17"/>
      <c r="I6" s="23"/>
    </row>
    <row r="7" customFormat="false" ht="20.25" hidden="false" customHeight="true" outlineLevel="0" collapsed="false">
      <c r="B7" s="19" t="s">
        <v>9</v>
      </c>
      <c r="C7" s="20" t="s">
        <v>10</v>
      </c>
      <c r="D7" s="20"/>
      <c r="E7" s="21" t="s">
        <v>9</v>
      </c>
      <c r="F7" s="22"/>
      <c r="G7" s="22"/>
      <c r="H7" s="17"/>
      <c r="I7" s="18"/>
    </row>
    <row r="8" customFormat="false" ht="18.75" hidden="false" customHeight="true" outlineLevel="0" collapsed="false">
      <c r="B8" s="19" t="s">
        <v>11</v>
      </c>
      <c r="C8" s="20" t="s">
        <v>12</v>
      </c>
      <c r="D8" s="20"/>
      <c r="E8" s="21" t="s">
        <v>11</v>
      </c>
      <c r="F8" s="22"/>
      <c r="G8" s="22"/>
      <c r="H8" s="17"/>
      <c r="I8" s="18"/>
    </row>
    <row r="9" customFormat="false" ht="16.5" hidden="false" customHeight="true" outlineLevel="0" collapsed="false">
      <c r="B9" s="19" t="s">
        <v>13</v>
      </c>
      <c r="C9" s="24" t="s">
        <v>14</v>
      </c>
      <c r="D9" s="24"/>
      <c r="E9" s="21" t="s">
        <v>15</v>
      </c>
      <c r="F9" s="25"/>
      <c r="G9" s="25"/>
      <c r="H9" s="17"/>
      <c r="I9" s="18"/>
    </row>
    <row r="10" customFormat="false" ht="16.5" hidden="false" customHeight="true" outlineLevel="0" collapsed="false">
      <c r="B10" s="19" t="s">
        <v>16</v>
      </c>
      <c r="C10" s="26" t="s">
        <v>17</v>
      </c>
      <c r="D10" s="26"/>
      <c r="E10" s="21" t="s">
        <v>18</v>
      </c>
      <c r="F10" s="25"/>
      <c r="G10" s="25"/>
      <c r="H10" s="17"/>
      <c r="I10" s="18"/>
    </row>
    <row r="11" customFormat="false" ht="18.7" hidden="false" customHeight="true" outlineLevel="0" collapsed="false">
      <c r="B11" s="27" t="s">
        <v>19</v>
      </c>
      <c r="C11" s="28" t="s">
        <v>20</v>
      </c>
      <c r="D11" s="28"/>
      <c r="E11" s="29" t="s">
        <v>19</v>
      </c>
      <c r="F11" s="30"/>
      <c r="G11" s="30"/>
      <c r="H11" s="17"/>
      <c r="I11" s="18"/>
    </row>
    <row r="12" customFormat="false" ht="29.95" hidden="false" customHeight="true" outlineLevel="0" collapsed="false">
      <c r="B12" s="31" t="s">
        <v>21</v>
      </c>
      <c r="C12" s="32"/>
      <c r="D12" s="32"/>
      <c r="E12" s="33" t="s">
        <v>21</v>
      </c>
      <c r="F12" s="22"/>
      <c r="G12" s="22"/>
      <c r="H12" s="17"/>
      <c r="I12" s="18"/>
    </row>
    <row r="13" customFormat="false" ht="31.45" hidden="false" customHeight="true" outlineLevel="0" collapsed="false">
      <c r="B13" s="34" t="s">
        <v>22</v>
      </c>
      <c r="C13" s="32"/>
      <c r="D13" s="32"/>
      <c r="E13" s="33" t="s">
        <v>22</v>
      </c>
      <c r="F13" s="22"/>
      <c r="G13" s="22"/>
      <c r="H13" s="17"/>
      <c r="I13" s="18"/>
    </row>
    <row r="14" customFormat="false" ht="21" hidden="false" customHeight="true" outlineLevel="0" collapsed="false">
      <c r="B14" s="35" t="s">
        <v>23</v>
      </c>
      <c r="C14" s="36" t="n">
        <v>44118</v>
      </c>
      <c r="D14" s="36"/>
      <c r="E14" s="33" t="s">
        <v>24</v>
      </c>
      <c r="F14" s="37"/>
      <c r="G14" s="37"/>
      <c r="H14" s="17"/>
      <c r="I14" s="18"/>
    </row>
    <row r="15" customFormat="false" ht="35.2" hidden="false" customHeight="true" outlineLevel="0" collapsed="false">
      <c r="B15" s="38" t="s">
        <v>25</v>
      </c>
      <c r="C15" s="39" t="str">
        <f aca="false">IF(ISBLANK(F6),"Vepište jméno plátce",F6)</f>
        <v>Vepište jméno plátce</v>
      </c>
      <c r="D15" s="39"/>
      <c r="E15" s="33" t="s">
        <v>26</v>
      </c>
      <c r="F15" s="37"/>
      <c r="G15" s="37"/>
      <c r="H15" s="17"/>
      <c r="I15" s="18"/>
    </row>
    <row r="16" s="8" customFormat="true" ht="24" hidden="false" customHeight="false" outlineLevel="0" collapsed="false">
      <c r="A16" s="2"/>
      <c r="B16" s="40" t="s">
        <v>27</v>
      </c>
      <c r="C16" s="40"/>
      <c r="D16" s="40"/>
      <c r="E16" s="41" t="s">
        <v>28</v>
      </c>
      <c r="F16" s="41" t="s">
        <v>29</v>
      </c>
      <c r="G16" s="42" t="s">
        <v>30</v>
      </c>
      <c r="H16" s="6"/>
      <c r="I16" s="7"/>
    </row>
    <row r="17" customFormat="false" ht="12.8" hidden="false" customHeight="true" outlineLevel="0" collapsed="false">
      <c r="B17" s="43" t="s">
        <v>31</v>
      </c>
      <c r="C17" s="43"/>
      <c r="D17" s="43"/>
      <c r="E17" s="43"/>
      <c r="F17" s="43"/>
      <c r="G17" s="43"/>
      <c r="H17" s="17"/>
      <c r="I17" s="18"/>
    </row>
    <row r="18" customFormat="false" ht="15.7" hidden="false" customHeight="true" outlineLevel="0" collapsed="false">
      <c r="B18" s="44" t="s">
        <v>32</v>
      </c>
      <c r="C18" s="44"/>
      <c r="D18" s="44"/>
      <c r="E18" s="44"/>
      <c r="F18" s="44"/>
      <c r="G18" s="44"/>
      <c r="H18" s="17"/>
      <c r="I18" s="18"/>
    </row>
    <row r="19" customFormat="false" ht="13.5" hidden="false" customHeight="true" outlineLevel="0" collapsed="false">
      <c r="B19" s="45" t="s">
        <v>33</v>
      </c>
      <c r="C19" s="45"/>
      <c r="D19" s="45"/>
      <c r="E19" s="46" t="n">
        <f aca="false">(G19*0.4)/576/(F19/60)</f>
        <v>0</v>
      </c>
      <c r="F19" s="47" t="n">
        <v>100</v>
      </c>
      <c r="G19" s="48"/>
      <c r="H19" s="17"/>
      <c r="I19" s="49"/>
      <c r="J19" s="49"/>
      <c r="K19" s="49"/>
    </row>
    <row r="20" customFormat="false" ht="13.5" hidden="false" customHeight="true" outlineLevel="0" collapsed="false">
      <c r="B20" s="50" t="s">
        <v>34</v>
      </c>
      <c r="C20" s="50"/>
      <c r="D20" s="50"/>
      <c r="E20" s="46" t="n">
        <f aca="false">(G20*0.4)/576/(F20/60)</f>
        <v>0</v>
      </c>
      <c r="F20" s="51" t="n">
        <v>300</v>
      </c>
      <c r="G20" s="48"/>
      <c r="H20" s="17"/>
      <c r="I20" s="49"/>
      <c r="J20" s="49"/>
      <c r="K20" s="49"/>
    </row>
    <row r="21" customFormat="false" ht="13.5" hidden="false" customHeight="true" outlineLevel="0" collapsed="false">
      <c r="B21" s="52" t="s">
        <v>35</v>
      </c>
      <c r="C21" s="52"/>
      <c r="D21" s="52"/>
      <c r="E21" s="46" t="n">
        <f aca="false">(G22*0.4)/576/(F21/60)</f>
        <v>0</v>
      </c>
      <c r="F21" s="51" t="n">
        <v>300</v>
      </c>
      <c r="G21" s="53"/>
      <c r="H21" s="17"/>
      <c r="I21" s="49"/>
      <c r="J21" s="49"/>
      <c r="K21" s="49"/>
    </row>
    <row r="22" customFormat="false" ht="13.5" hidden="false" customHeight="true" outlineLevel="0" collapsed="false">
      <c r="B22" s="50" t="s">
        <v>36</v>
      </c>
      <c r="C22" s="50"/>
      <c r="D22" s="50"/>
      <c r="E22" s="46" t="n">
        <f aca="false">(G23*0.4)/576/(F22/60)</f>
        <v>0</v>
      </c>
      <c r="F22" s="51" t="n">
        <v>65</v>
      </c>
      <c r="G22" s="54"/>
      <c r="H22" s="17"/>
      <c r="I22" s="49"/>
      <c r="J22" s="49"/>
      <c r="K22" s="49"/>
    </row>
    <row r="23" customFormat="false" ht="13.5" hidden="false" customHeight="true" outlineLevel="0" collapsed="false">
      <c r="B23" s="52" t="s">
        <v>37</v>
      </c>
      <c r="C23" s="52"/>
      <c r="D23" s="52"/>
      <c r="E23" s="46" t="n">
        <f aca="false">(G23*0.4)/576/(F23/60)</f>
        <v>0</v>
      </c>
      <c r="F23" s="51" t="n">
        <v>285</v>
      </c>
      <c r="G23" s="54"/>
      <c r="H23" s="17"/>
      <c r="I23" s="49"/>
      <c r="J23" s="49"/>
      <c r="K23" s="49"/>
    </row>
    <row r="24" customFormat="false" ht="13.5" hidden="false" customHeight="true" outlineLevel="0" collapsed="false">
      <c r="B24" s="50" t="s">
        <v>38</v>
      </c>
      <c r="C24" s="50"/>
      <c r="D24" s="50"/>
      <c r="E24" s="46" t="n">
        <f aca="false">(G24*0.4)/576/(F24/60)</f>
        <v>0</v>
      </c>
      <c r="F24" s="51" t="n">
        <v>300</v>
      </c>
      <c r="G24" s="48"/>
      <c r="H24" s="17"/>
      <c r="I24" s="49"/>
      <c r="J24" s="49"/>
      <c r="K24" s="49"/>
    </row>
    <row r="25" customFormat="false" ht="13.5" hidden="false" customHeight="true" outlineLevel="0" collapsed="false">
      <c r="B25" s="50" t="s">
        <v>39</v>
      </c>
      <c r="C25" s="50"/>
      <c r="D25" s="50"/>
      <c r="E25" s="46" t="n">
        <f aca="false">(G25*0.4)/576/(F25/60)</f>
        <v>0</v>
      </c>
      <c r="F25" s="51" t="n">
        <v>35</v>
      </c>
      <c r="G25" s="48"/>
      <c r="H25" s="17"/>
      <c r="I25" s="49"/>
      <c r="J25" s="49"/>
      <c r="K25" s="49"/>
    </row>
    <row r="26" customFormat="false" ht="14.25" hidden="false" customHeight="true" outlineLevel="0" collapsed="false">
      <c r="B26" s="50" t="s">
        <v>40</v>
      </c>
      <c r="C26" s="50"/>
      <c r="D26" s="50"/>
      <c r="E26" s="46" t="n">
        <f aca="false">(G26*0.4)/576/(F26/60)</f>
        <v>0</v>
      </c>
      <c r="F26" s="51" t="n">
        <v>150</v>
      </c>
      <c r="G26" s="48"/>
      <c r="H26" s="17"/>
      <c r="I26" s="49"/>
      <c r="J26" s="49"/>
      <c r="K26" s="49"/>
    </row>
    <row r="27" customFormat="false" ht="14.25" hidden="false" customHeight="true" outlineLevel="0" collapsed="false">
      <c r="B27" s="50" t="s">
        <v>41</v>
      </c>
      <c r="C27" s="50"/>
      <c r="D27" s="50"/>
      <c r="E27" s="46" t="n">
        <f aca="false">(G27*0.4)/576/(F27/60)</f>
        <v>0</v>
      </c>
      <c r="F27" s="51" t="n">
        <v>74</v>
      </c>
      <c r="G27" s="48"/>
      <c r="H27" s="17"/>
      <c r="I27" s="49"/>
      <c r="J27" s="49"/>
      <c r="K27" s="49"/>
    </row>
    <row r="28" customFormat="false" ht="12.8" hidden="false" customHeight="false" outlineLevel="0" collapsed="false">
      <c r="B28" s="55" t="s">
        <v>42</v>
      </c>
      <c r="C28" s="55"/>
      <c r="D28" s="55"/>
      <c r="E28" s="46" t="n">
        <f aca="false">(G28*0.4)/576/(F28/60)</f>
        <v>0</v>
      </c>
      <c r="F28" s="56" t="n">
        <v>600</v>
      </c>
      <c r="G28" s="48"/>
      <c r="H28" s="17"/>
      <c r="I28" s="49"/>
      <c r="J28" s="49"/>
      <c r="K28" s="49"/>
    </row>
    <row r="29" customFormat="false" ht="12.8" hidden="false" customHeight="false" outlineLevel="0" collapsed="false">
      <c r="B29" s="55" t="s">
        <v>43</v>
      </c>
      <c r="C29" s="55"/>
      <c r="D29" s="55"/>
      <c r="E29" s="46" t="n">
        <f aca="false">(G29*0.4)/576/(F29/60)</f>
        <v>0</v>
      </c>
      <c r="F29" s="56" t="n">
        <v>100</v>
      </c>
      <c r="G29" s="48"/>
      <c r="H29" s="17"/>
      <c r="I29" s="49"/>
      <c r="J29" s="49"/>
      <c r="K29" s="49"/>
    </row>
    <row r="30" customFormat="false" ht="12.8" hidden="false" customHeight="false" outlineLevel="0" collapsed="false">
      <c r="B30" s="55" t="s">
        <v>44</v>
      </c>
      <c r="C30" s="55"/>
      <c r="D30" s="55"/>
      <c r="E30" s="46" t="n">
        <f aca="false">(G30*0.4)/576/(F30/60)</f>
        <v>0</v>
      </c>
      <c r="F30" s="56" t="n">
        <v>80</v>
      </c>
      <c r="G30" s="48"/>
      <c r="H30" s="17"/>
      <c r="I30" s="49"/>
      <c r="J30" s="49"/>
      <c r="K30" s="49"/>
    </row>
    <row r="31" customFormat="false" ht="12.8" hidden="false" customHeight="false" outlineLevel="0" collapsed="false">
      <c r="B31" s="55" t="s">
        <v>45</v>
      </c>
      <c r="C31" s="55"/>
      <c r="D31" s="55"/>
      <c r="E31" s="46" t="n">
        <f aca="false">(G31*0.4)/576/(F31/60)</f>
        <v>0</v>
      </c>
      <c r="F31" s="56" t="n">
        <v>50</v>
      </c>
      <c r="G31" s="48"/>
      <c r="H31" s="17"/>
      <c r="I31" s="49"/>
      <c r="J31" s="49"/>
      <c r="K31" s="49"/>
    </row>
    <row r="32" customFormat="false" ht="12.8" hidden="false" customHeight="false" outlineLevel="0" collapsed="false">
      <c r="B32" s="55" t="s">
        <v>46</v>
      </c>
      <c r="C32" s="55"/>
      <c r="D32" s="55"/>
      <c r="E32" s="46" t="n">
        <f aca="false">(G32*0.4)/576/(F32/60)</f>
        <v>0</v>
      </c>
      <c r="F32" s="56" t="n">
        <v>35</v>
      </c>
      <c r="G32" s="48"/>
      <c r="H32" s="17"/>
      <c r="I32" s="49"/>
      <c r="J32" s="49"/>
      <c r="K32" s="49"/>
    </row>
    <row r="33" customFormat="false" ht="12.8" hidden="false" customHeight="false" outlineLevel="0" collapsed="false">
      <c r="B33" s="57"/>
      <c r="C33" s="57"/>
      <c r="D33" s="57"/>
      <c r="E33" s="46" t="n">
        <f aca="false">IF(F33&gt;0,(G33*0.4)/576/(F33/60))</f>
        <v>0</v>
      </c>
      <c r="F33" s="58"/>
      <c r="G33" s="48"/>
      <c r="H33" s="17"/>
      <c r="I33" s="49"/>
      <c r="J33" s="49"/>
      <c r="K33" s="49"/>
    </row>
    <row r="34" customFormat="false" ht="15.75" hidden="false" customHeight="true" outlineLevel="0" collapsed="false">
      <c r="B34" s="59" t="s">
        <v>47</v>
      </c>
      <c r="C34" s="59"/>
      <c r="D34" s="59"/>
      <c r="E34" s="59"/>
      <c r="F34" s="60" t="n">
        <f aca="false">SUM(G19:G33)</f>
        <v>0</v>
      </c>
      <c r="G34" s="60"/>
      <c r="H34" s="17"/>
      <c r="J34" s="49"/>
      <c r="K34" s="49"/>
    </row>
    <row r="35" s="66" customFormat="true" ht="18.7" hidden="false" customHeight="true" outlineLevel="0" collapsed="false">
      <c r="A35" s="61"/>
      <c r="B35" s="62" t="s">
        <v>48</v>
      </c>
      <c r="C35" s="62"/>
      <c r="D35" s="62"/>
      <c r="E35" s="62"/>
      <c r="F35" s="63" t="n">
        <f aca="false">F34</f>
        <v>0</v>
      </c>
      <c r="G35" s="63"/>
      <c r="H35" s="64"/>
      <c r="I35" s="65"/>
      <c r="J35" s="49"/>
      <c r="K35" s="49"/>
    </row>
    <row r="36" customFormat="false" ht="12.8" hidden="false" customHeight="true" outlineLevel="0" collapsed="false">
      <c r="B36" s="67" t="s">
        <v>49</v>
      </c>
      <c r="C36" s="67"/>
      <c r="D36" s="67"/>
      <c r="E36" s="67"/>
      <c r="F36" s="67"/>
      <c r="G36" s="67"/>
      <c r="H36" s="17"/>
      <c r="I36" s="18"/>
    </row>
    <row r="37" customFormat="false" ht="44.95" hidden="false" customHeight="true" outlineLevel="0" collapsed="false">
      <c r="B37" s="68" t="s">
        <v>50</v>
      </c>
      <c r="C37" s="68"/>
      <c r="D37" s="68"/>
      <c r="E37" s="68"/>
      <c r="F37" s="68"/>
      <c r="G37" s="68"/>
      <c r="H37" s="17"/>
      <c r="I37" s="18"/>
    </row>
    <row r="38" s="70" customFormat="true" ht="13.2" hidden="false" customHeight="false" outlineLevel="0" collapsed="false">
      <c r="A38" s="1"/>
      <c r="B38" s="69" t="s">
        <v>51</v>
      </c>
      <c r="H38" s="1"/>
    </row>
  </sheetData>
  <sheetProtection sheet="true" password="d217" objects="true" scenarios="true" selectLockedCells="true"/>
  <mergeCells count="51">
    <mergeCell ref="B1:C1"/>
    <mergeCell ref="D1:E1"/>
    <mergeCell ref="F1:G1"/>
    <mergeCell ref="B2:G2"/>
    <mergeCell ref="B3:G3"/>
    <mergeCell ref="B5:D5"/>
    <mergeCell ref="E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B16:D16"/>
    <mergeCell ref="B17:G17"/>
    <mergeCell ref="B18:G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E34"/>
    <mergeCell ref="F34:G34"/>
    <mergeCell ref="B35:E35"/>
    <mergeCell ref="F35:G35"/>
    <mergeCell ref="B36:G36"/>
    <mergeCell ref="B37:G37"/>
  </mergeCells>
  <conditionalFormatting sqref="G22:G33 G19:G20">
    <cfRule type="cellIs" priority="2" operator="equal" aboveAverage="0" equalAverage="0" bottom="0" percent="0" rank="0" text="" dxfId="0">
      <formula>0</formula>
    </cfRule>
  </conditionalFormatting>
  <conditionalFormatting sqref="F34:G35">
    <cfRule type="cellIs" priority="3" operator="equal" aboveAverage="0" equalAverage="0" bottom="0" percent="0" rank="0" text="" dxfId="0">
      <formula>0</formula>
    </cfRule>
  </conditionalFormatting>
  <hyperlinks>
    <hyperlink ref="B36" r:id="rId1" display="ceník"/>
  </hyperlinks>
  <printOptions headings="false" gridLines="false" gridLinesSet="true" horizontalCentered="true" verticalCentered="false"/>
  <pageMargins left="0.157638888888889" right="0.157638888888889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802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2017-10-16T10:36:11Z</dcterms:created>
  <dc:creator>Ondřej Šebesta</dc:creator>
  <dc:description/>
  <dc:language>cs-CZ</dc:language>
  <cp:lastModifiedBy/>
  <cp:lastPrinted>2018-10-16T18:20:17Z</cp:lastPrinted>
  <dcterms:modified xsi:type="dcterms:W3CDTF">2020-10-14T22:43:30Z</dcterms:modified>
  <cp:revision>26</cp:revision>
  <dc:subject/>
  <dc:title>Faktura Interní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